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165" windowWidth="11445" windowHeight="9510" activeTab="0"/>
  </bookViews>
  <sheets>
    <sheet name="2013" sheetId="1" r:id="rId1"/>
    <sheet name="2012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<sst xmlns="http://schemas.openxmlformats.org/spreadsheetml/2006/main" count="135" uniqueCount="63">
  <si>
    <t>N п/п</t>
  </si>
  <si>
    <t>Показатель</t>
  </si>
  <si>
    <t>Ед. изм.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</si>
  <si>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</si>
  <si>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</si>
  <si>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</si>
  <si>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</si>
  <si>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</si>
  <si>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</si>
  <si>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</si>
  <si>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</si>
  <si>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</si>
  <si>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1.1.1.</t>
  </si>
  <si>
    <t>Материальные расходы, всего</t>
  </si>
  <si>
    <t>1.1.1.1</t>
  </si>
  <si>
    <t>в том числе на ремонт</t>
  </si>
  <si>
    <t>1.1.2.</t>
  </si>
  <si>
    <t>Фонд оплаты труда</t>
  </si>
  <si>
    <t>1.1.1.2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</si>
  <si>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</si>
  <si>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</si>
  <si>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</si>
  <si>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</si>
  <si>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</si>
  <si>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</si>
  <si>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</si>
  <si>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</si>
  <si>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</si>
  <si>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</si>
  <si>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</si>
  <si>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</si>
  <si>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</si>
  <si>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</si>
  <si>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</si>
  <si>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</si>
  <si>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</si>
  <si>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</si>
  <si>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</si>
  <si>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 1.1.1.1+п. 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</si>
  <si>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</si>
  <si>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</si>
  <si>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</si>
  <si>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</si>
  <si>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</si>
  <si>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</si>
  <si>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
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</si>
  <si>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
более чем на 15 процентов в столбце "Примечание" указываются причины их возникновения.</t>
  </si>
  <si>
    <t>Подконтрольные расходы всего, 
в том числе:</t>
  </si>
  <si>
    <t>Во исполнение пункта 9 б) постановления Правительства РФ от 21.01.2004 N 24  "Об утверждении стандартов раскрытия информации субъектами оптового и розничных рынков электрической энергии"</t>
  </si>
  <si>
    <t>Информации о структуре и объемах затрат на оказание услуг 
по передаче электрической энергии ООО "Коммунальные технологии", регулирование тарифов на услуги которого осуществляется методом индексации на основе долгосрочных параметров</t>
  </si>
  <si>
    <t xml:space="preserve"> 2012 год</t>
  </si>
  <si>
    <t>Опубликование  на официальном сайте 
в информационно-телекоммуникационной
сети интернет регулируемой организации</t>
  </si>
  <si>
    <t>УТВЕРЖДАЮ
Генеральный директор 
ООО «Коммунальные технологии» 
______________________ А.В.Мартьянов «____»________________________2014 г.</t>
  </si>
  <si>
    <t xml:space="preserve"> 2013 год</t>
  </si>
  <si>
    <t>В связи с  отсутствием участни-
ков при проведении кокурсов 
на закупку материалов</t>
  </si>
  <si>
    <t xml:space="preserve">Фактическое значение показателя  определено из фактически полученной суммы прибыли </t>
  </si>
  <si>
    <t>Фактическое значение показателя  определено на основании фактических расходов</t>
  </si>
  <si>
    <t>Фактическое значение показателя  определено на основании  заключенных договоров аренды</t>
  </si>
  <si>
    <t xml:space="preserve">Фактическое значение показателя  определено на основании  сложившегося размера отчисления на социальные нужды </t>
  </si>
  <si>
    <t>На основании  заключенных договоров аренды</t>
  </si>
  <si>
    <t xml:space="preserve">На основании  сложившегося размера отчисления на социальные нужды </t>
  </si>
  <si>
    <t>На основании фактических расходов</t>
  </si>
  <si>
    <t xml:space="preserve">В связи с  отсутствием заявок при проведении кокурсов 
на закупку материалов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</si>
</sst>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63"/>
      <name val="Arial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3"/>
      <color rgb="FF26282F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40" fillId="0" borderId="12" xfId="0" applyNumberFormat="1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9" fontId="0" fillId="0" borderId="13" xfId="55" applyFont="1" applyBorder="1" applyAlignment="1">
      <alignment/>
    </xf>
    <xf numFmtId="4" fontId="40" fillId="33" borderId="12" xfId="0" applyNumberFormat="1" applyFont="1" applyFill="1" applyBorder="1" applyAlignment="1">
      <alignment vertical="center" wrapText="1"/>
    </xf>
    <xf numFmtId="9" fontId="0" fillId="33" borderId="13" xfId="55" applyFont="1" applyFill="1" applyBorder="1" applyAlignment="1">
      <alignment/>
    </xf>
    <xf numFmtId="9" fontId="0" fillId="33" borderId="13" xfId="55" applyFont="1" applyFill="1" applyBorder="1" applyAlignment="1">
      <alignment horizontal="center" wrapText="1"/>
    </xf>
    <xf numFmtId="9" fontId="0" fillId="33" borderId="13" xfId="55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0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fo.kom-tech.ru:8090/&#1055;&#1069;&#1054;/&#1058;&#1072;&#1088;&#1080;&#1092;%202014%20&#1075;/&#1055;&#1045;&#1056;&#1045;&#1044;&#1040;&#1063;&#1040;%20&#1069;&#1051;&#1045;&#1050;&#1058;&#1056;&#1054;&#1069;&#1053;&#1045;&#1056;&#1043;&#1048;&#1048;/&#1054;&#1087;&#1088;&#1072;&#1074;&#1083;&#1077;&#1085;&#1086;%20&#1043;&#1057;/ENERGY.KTL.LT.CALC.NVV.NET%20Kom.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Титульный"/>
      <sheetName val="tech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CostsfeatBalance"/>
      <sheetName val="modfrmCheckInIsInProgress"/>
      <sheetName val="modOrgData"/>
      <sheetName val="modfrmDateChoose"/>
      <sheetName val="modAdditionalOrgData"/>
    </sheetNames>
    <sheetDataSet>
      <sheetData sheetId="20">
        <row r="27">
          <cell r="Y27">
            <v>50171.2</v>
          </cell>
          <cell r="AB27">
            <v>41768.26484</v>
          </cell>
          <cell r="AE27">
            <v>46527.5276759891</v>
          </cell>
        </row>
        <row r="32">
          <cell r="Y32">
            <v>91817.29012559516</v>
          </cell>
          <cell r="AB32">
            <v>87185.35071457809</v>
          </cell>
          <cell r="AE32">
            <v>85149.07970016562</v>
          </cell>
        </row>
        <row r="34">
          <cell r="Y34">
            <v>43170.34</v>
          </cell>
          <cell r="AB34">
            <v>40068.15056</v>
          </cell>
          <cell r="AE34">
            <v>40035.10358795203</v>
          </cell>
        </row>
        <row r="35">
          <cell r="Y35">
            <v>9898.249999999995</v>
          </cell>
          <cell r="AB35">
            <v>17871.52474</v>
          </cell>
          <cell r="AE35">
            <v>9201.498821980376</v>
          </cell>
        </row>
        <row r="52">
          <cell r="Y52">
            <v>507.99</v>
          </cell>
          <cell r="AB52">
            <v>323.95612000000006</v>
          </cell>
          <cell r="AE52">
            <v>471.09733839584663</v>
          </cell>
        </row>
        <row r="56">
          <cell r="Y56">
            <v>7253</v>
          </cell>
          <cell r="AB56">
            <v>17005.4608</v>
          </cell>
          <cell r="AE56">
            <v>6849.355849415808</v>
          </cell>
        </row>
        <row r="60">
          <cell r="AB60">
            <v>204222.70777457807</v>
          </cell>
          <cell r="AE60">
            <v>188233.66297389878</v>
          </cell>
        </row>
        <row r="68">
          <cell r="Y68">
            <v>37261.135</v>
          </cell>
          <cell r="AB68">
            <v>24707.0313</v>
          </cell>
          <cell r="AE68">
            <v>7763</v>
          </cell>
        </row>
        <row r="72">
          <cell r="Y72">
            <v>2355.62</v>
          </cell>
          <cell r="AB72">
            <v>2171.0333199999995</v>
          </cell>
          <cell r="AE72">
            <v>1900.32</v>
          </cell>
        </row>
        <row r="77">
          <cell r="Y77">
            <v>29786.896994365943</v>
          </cell>
          <cell r="AB77">
            <v>24989.011105777427</v>
          </cell>
          <cell r="AE77">
            <v>25544.723910049684</v>
          </cell>
        </row>
        <row r="80">
          <cell r="Y80">
            <v>137133.13999999996</v>
          </cell>
          <cell r="AB80">
            <v>111879.21990999999</v>
          </cell>
          <cell r="AE80">
            <v>119494.78287999998</v>
          </cell>
        </row>
        <row r="81">
          <cell r="Y81">
            <v>10351.5</v>
          </cell>
          <cell r="AB81">
            <v>9377.2927</v>
          </cell>
          <cell r="AE81">
            <v>10937.338962353952</v>
          </cell>
        </row>
        <row r="87">
          <cell r="Y87">
            <v>34153</v>
          </cell>
          <cell r="AB87">
            <v>20503.71</v>
          </cell>
          <cell r="AE87">
            <v>36900</v>
          </cell>
        </row>
        <row r="89">
          <cell r="Y89">
            <v>344553.7538163679</v>
          </cell>
          <cell r="AB89">
            <v>310665.56294375926</v>
          </cell>
          <cell r="AE89">
            <v>303028.3394640482</v>
          </cell>
        </row>
        <row r="97">
          <cell r="AB97">
            <v>6491.7</v>
          </cell>
        </row>
        <row r="119">
          <cell r="Y119">
            <v>547371.823941963</v>
          </cell>
          <cell r="AB119">
            <v>521379.97071833734</v>
          </cell>
        </row>
        <row r="120">
          <cell r="AE120">
            <v>514560.96892843966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98" zoomScaleNormal="98" zoomScalePageLayoutView="0" workbookViewId="0" topLeftCell="A1">
      <selection activeCell="I2" sqref="I2"/>
    </sheetView>
  </sheetViews>
  <sheetFormatPr defaultColWidth="9.140625" defaultRowHeight="15"/>
  <cols>
    <col min="2" max="2" width="43.00390625" style="0" customWidth="1"/>
    <col min="3" max="3" width="13.140625" style="0" customWidth="1"/>
    <col min="4" max="4" width="13.00390625" style="0" customWidth="1"/>
    <col min="5" max="5" width="28.7109375" style="0" customWidth="1"/>
    <col min="6" max="6" width="10.140625" style="0" bestFit="1" customWidth="1"/>
  </cols>
  <sheetData>
    <row r="1" spans="1:5" ht="97.5" customHeight="1">
      <c r="A1" s="19"/>
      <c r="B1" s="19"/>
      <c r="C1" s="21"/>
      <c r="D1" s="21"/>
      <c r="E1" s="21"/>
    </row>
    <row r="3" spans="1:5" ht="33" customHeight="1">
      <c r="A3" s="23" t="s">
        <v>48</v>
      </c>
      <c r="B3" s="23"/>
      <c r="C3" s="23"/>
      <c r="D3" s="23"/>
      <c r="E3" s="23"/>
    </row>
    <row r="4" ht="15">
      <c r="A4" s="1"/>
    </row>
    <row r="5" spans="1:5" ht="67.5" customHeight="1">
      <c r="A5" s="22" t="s">
        <v>49</v>
      </c>
      <c r="B5" s="22"/>
      <c r="C5" s="22"/>
      <c r="D5" s="22"/>
      <c r="E5" s="22"/>
    </row>
    <row r="6" spans="1:3" ht="16.5">
      <c r="A6" s="2"/>
      <c r="C6" s="8"/>
    </row>
    <row r="7" ht="15.75" thickBot="1">
      <c r="A7" s="1"/>
    </row>
    <row r="8" spans="1:5" ht="32.25" customHeight="1" thickBot="1">
      <c r="A8" s="25" t="s">
        <v>0</v>
      </c>
      <c r="B8" s="25" t="s">
        <v>1</v>
      </c>
      <c r="C8" s="24" t="s">
        <v>53</v>
      </c>
      <c r="D8" s="24"/>
      <c r="E8" s="20" t="s">
        <v>3</v>
      </c>
    </row>
    <row r="9" spans="1:5" ht="15.75" thickBot="1">
      <c r="A9" s="26"/>
      <c r="B9" s="26"/>
      <c r="C9" s="3" t="s">
        <v>4</v>
      </c>
      <c r="D9" s="6" t="s">
        <v>5</v>
      </c>
      <c r="E9" s="20"/>
    </row>
    <row r="10" spans="1:7" ht="38.25" customHeight="1" thickBot="1">
      <c r="A10" s="4" t="s">
        <v>6</v>
      </c>
      <c r="B10" s="5" t="s">
        <v>7</v>
      </c>
      <c r="C10" s="7">
        <v>514560.96892843966</v>
      </c>
      <c r="D10" s="12">
        <v>477070</v>
      </c>
      <c r="E10" s="11"/>
      <c r="F10" s="8"/>
      <c r="G10" s="8"/>
    </row>
    <row r="11" spans="1:5" ht="38.25" customHeight="1" thickBot="1">
      <c r="A11" s="4" t="s">
        <v>9</v>
      </c>
      <c r="B11" s="5" t="s">
        <v>10</v>
      </c>
      <c r="C11" s="7">
        <v>514560.96892843966</v>
      </c>
      <c r="D11" s="9">
        <v>477070</v>
      </c>
      <c r="E11" s="11"/>
    </row>
    <row r="12" spans="1:6" ht="38.25" customHeight="1" thickBot="1">
      <c r="A12" s="4" t="s">
        <v>11</v>
      </c>
      <c r="B12" s="5" t="s">
        <v>47</v>
      </c>
      <c r="C12" s="7">
        <v>188233.66297389878</v>
      </c>
      <c r="D12" s="9">
        <v>177866.25</v>
      </c>
      <c r="E12" s="11"/>
      <c r="F12" s="8"/>
    </row>
    <row r="13" spans="1:5" ht="25.5" customHeight="1" thickBot="1">
      <c r="A13" s="4" t="s">
        <v>12</v>
      </c>
      <c r="B13" s="5" t="s">
        <v>13</v>
      </c>
      <c r="C13" s="7">
        <v>86562.63126394112</v>
      </c>
      <c r="D13" s="9">
        <v>66346.05</v>
      </c>
      <c r="E13" s="11"/>
    </row>
    <row r="14" spans="1:5" ht="25.5" customHeight="1" thickBot="1">
      <c r="A14" s="4" t="s">
        <v>14</v>
      </c>
      <c r="B14" s="5" t="s">
        <v>15</v>
      </c>
      <c r="C14" s="7">
        <v>40035.10358795203</v>
      </c>
      <c r="D14" s="9">
        <v>35059.66</v>
      </c>
      <c r="E14" s="11"/>
    </row>
    <row r="15" spans="1:5" ht="25.5" customHeight="1" thickBot="1">
      <c r="A15" s="4" t="s">
        <v>16</v>
      </c>
      <c r="B15" s="5" t="s">
        <v>17</v>
      </c>
      <c r="C15" s="7">
        <v>85149.07970016562</v>
      </c>
      <c r="D15" s="9">
        <v>73039.49</v>
      </c>
      <c r="E15" s="11"/>
    </row>
    <row r="16" spans="1:5" ht="25.5" customHeight="1" thickBot="1">
      <c r="A16" s="4" t="s">
        <v>18</v>
      </c>
      <c r="B16" s="5" t="s">
        <v>15</v>
      </c>
      <c r="C16" s="5"/>
      <c r="D16" s="10"/>
      <c r="E16" s="11"/>
    </row>
    <row r="17" spans="1:5" ht="25.5" customHeight="1" thickBot="1">
      <c r="A17" s="4" t="s">
        <v>19</v>
      </c>
      <c r="B17" s="5" t="s">
        <v>20</v>
      </c>
      <c r="C17" s="7">
        <v>16521.952009792032</v>
      </c>
      <c r="D17" s="9">
        <v>38480.71</v>
      </c>
      <c r="E17" s="11"/>
    </row>
    <row r="18" spans="1:6" ht="38.25" customHeight="1" thickBot="1">
      <c r="A18" s="4" t="s">
        <v>21</v>
      </c>
      <c r="B18" s="5" t="s">
        <v>22</v>
      </c>
      <c r="C18" s="7">
        <v>303028.3394640482</v>
      </c>
      <c r="D18" s="9">
        <v>278428.62</v>
      </c>
      <c r="E18" s="11"/>
      <c r="F18" s="8"/>
    </row>
    <row r="19" spans="1:5" ht="34.5" customHeight="1" thickBot="1">
      <c r="A19" s="4" t="s">
        <v>23</v>
      </c>
      <c r="B19" s="5" t="s">
        <v>24</v>
      </c>
      <c r="C19" s="7">
        <v>7763</v>
      </c>
      <c r="D19" s="9">
        <v>6107.88</v>
      </c>
      <c r="E19" s="14" t="s">
        <v>59</v>
      </c>
    </row>
    <row r="20" spans="1:5" ht="48" customHeight="1" thickBot="1">
      <c r="A20" s="4" t="s">
        <v>25</v>
      </c>
      <c r="B20" s="5" t="s">
        <v>26</v>
      </c>
      <c r="C20" s="7">
        <v>25544.723910049684</v>
      </c>
      <c r="D20" s="9">
        <v>21381.06</v>
      </c>
      <c r="E20" s="14" t="s">
        <v>60</v>
      </c>
    </row>
    <row r="21" spans="1:5" ht="57" customHeight="1" thickBot="1">
      <c r="A21" s="4" t="s">
        <v>27</v>
      </c>
      <c r="B21" s="5" t="s">
        <v>28</v>
      </c>
      <c r="C21" s="7">
        <v>36900</v>
      </c>
      <c r="D21" s="9">
        <v>13258.6</v>
      </c>
      <c r="E21" s="15" t="s">
        <v>62</v>
      </c>
    </row>
    <row r="22" spans="1:5" ht="57.75" customHeight="1" thickBot="1">
      <c r="A22" s="4" t="s">
        <v>29</v>
      </c>
      <c r="B22" s="5" t="s">
        <v>30</v>
      </c>
      <c r="C22" s="7">
        <v>10937.338962353952</v>
      </c>
      <c r="D22" s="9">
        <v>10369.09</v>
      </c>
      <c r="E22" s="14"/>
    </row>
    <row r="23" spans="1:5" ht="25.5" customHeight="1" thickBot="1">
      <c r="A23" s="4" t="s">
        <v>31</v>
      </c>
      <c r="B23" s="5" t="s">
        <v>32</v>
      </c>
      <c r="C23" s="7">
        <v>1900.32</v>
      </c>
      <c r="D23" s="9">
        <v>3993.52</v>
      </c>
      <c r="E23" s="13"/>
    </row>
    <row r="24" spans="1:5" ht="63.75" customHeight="1" thickBot="1">
      <c r="A24" s="4" t="s">
        <v>33</v>
      </c>
      <c r="B24" s="5" t="s">
        <v>34</v>
      </c>
      <c r="C24" s="5"/>
      <c r="D24" s="12">
        <v>20775.53</v>
      </c>
      <c r="E24" s="13"/>
    </row>
    <row r="25" spans="1:5" ht="39.75" customHeight="1" thickBot="1">
      <c r="A25" s="4" t="s">
        <v>35</v>
      </c>
      <c r="B25" s="5" t="s">
        <v>36</v>
      </c>
      <c r="C25" s="7">
        <v>119494.78287999998</v>
      </c>
      <c r="D25" s="9">
        <v>99007.28</v>
      </c>
      <c r="E25" s="14" t="s">
        <v>61</v>
      </c>
    </row>
    <row r="26" spans="1:5" ht="30.75" thickBot="1">
      <c r="A26" s="4" t="s">
        <v>37</v>
      </c>
      <c r="B26" s="5" t="s">
        <v>38</v>
      </c>
      <c r="C26" s="7">
        <v>40035.10358795203</v>
      </c>
      <c r="D26" s="9">
        <v>35059.66</v>
      </c>
      <c r="E26" s="13"/>
    </row>
    <row r="27" spans="1:5" ht="51.75" customHeight="1" thickBot="1">
      <c r="A27" s="4" t="s">
        <v>39</v>
      </c>
      <c r="B27" s="5" t="s">
        <v>40</v>
      </c>
      <c r="C27" s="7">
        <v>119494.78287999998</v>
      </c>
      <c r="D27" s="9">
        <v>99007.28</v>
      </c>
      <c r="E27" s="13"/>
    </row>
    <row r="28" spans="1:5" ht="51.75" customHeight="1" thickBot="1">
      <c r="A28" s="4" t="s">
        <v>41</v>
      </c>
      <c r="B28" s="5" t="s">
        <v>42</v>
      </c>
      <c r="C28" s="7">
        <v>119494.78287999998</v>
      </c>
      <c r="D28" s="9">
        <v>99007.28</v>
      </c>
      <c r="E28" s="13"/>
    </row>
    <row r="29" ht="15">
      <c r="A29" s="1"/>
    </row>
    <row r="30" spans="1:2" ht="16.5">
      <c r="A30" s="17"/>
      <c r="B30" s="17"/>
    </row>
    <row r="31" spans="1:2" ht="16.5">
      <c r="A31" s="18" t="s">
        <v>43</v>
      </c>
      <c r="B31" s="18"/>
    </row>
    <row r="32" spans="1:5" ht="62.25" customHeight="1">
      <c r="A32" s="16" t="s">
        <v>44</v>
      </c>
      <c r="B32" s="16"/>
      <c r="C32" s="16"/>
      <c r="D32" s="16"/>
      <c r="E32" s="16"/>
    </row>
    <row r="33" spans="1:5" ht="32.25" customHeight="1">
      <c r="A33" s="16" t="s">
        <v>45</v>
      </c>
      <c r="B33" s="16"/>
      <c r="C33" s="16"/>
      <c r="D33" s="16"/>
      <c r="E33" s="16"/>
    </row>
    <row r="34" spans="1:5" ht="33" customHeight="1">
      <c r="A34" s="16" t="s">
        <v>46</v>
      </c>
      <c r="B34" s="16"/>
      <c r="C34" s="16"/>
      <c r="D34" s="16"/>
      <c r="E34" s="16"/>
    </row>
  </sheetData>
  <sheetProtection/>
  <mergeCells count="13">
    <mergeCell ref="A33:E33"/>
    <mergeCell ref="A34:E34"/>
    <mergeCell ref="A30:B30"/>
    <mergeCell ref="A31:B31"/>
    <mergeCell ref="A1:B1"/>
    <mergeCell ref="E8:E9"/>
    <mergeCell ref="C1:E1"/>
    <mergeCell ref="A5:E5"/>
    <mergeCell ref="A3:E3"/>
    <mergeCell ref="A32:E32"/>
    <mergeCell ref="C8:D8"/>
    <mergeCell ref="A8:A9"/>
    <mergeCell ref="B8:B9"/>
  </mergeCells>
  <printOptions/>
  <pageMargins left="1.220472440944882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98" zoomScaleNormal="98" zoomScalePageLayoutView="0" workbookViewId="0" topLeftCell="A1">
      <selection activeCell="O11" sqref="O11"/>
    </sheetView>
  </sheetViews>
  <sheetFormatPr defaultColWidth="9.140625" defaultRowHeight="15"/>
  <cols>
    <col min="2" max="2" width="43.00390625" style="0" customWidth="1"/>
    <col min="3" max="3" width="11.8515625" style="0" customWidth="1"/>
    <col min="4" max="5" width="13.140625" style="0" customWidth="1"/>
    <col min="6" max="6" width="1.421875" style="0" customWidth="1"/>
    <col min="7" max="7" width="3.8515625" style="0" customWidth="1"/>
    <col min="8" max="8" width="13.140625" style="0" customWidth="1"/>
    <col min="9" max="9" width="13.00390625" style="0" customWidth="1"/>
    <col min="10" max="10" width="1.28515625" style="0" customWidth="1"/>
    <col min="11" max="11" width="10.140625" style="0" bestFit="1" customWidth="1"/>
  </cols>
  <sheetData>
    <row r="1" spans="1:10" ht="97.5" customHeight="1">
      <c r="A1" s="19" t="s">
        <v>51</v>
      </c>
      <c r="B1" s="19"/>
      <c r="D1" s="21" t="s">
        <v>52</v>
      </c>
      <c r="E1" s="21"/>
      <c r="F1" s="21"/>
      <c r="G1" s="21"/>
      <c r="H1" s="21"/>
      <c r="I1" s="21"/>
      <c r="J1" s="21"/>
    </row>
    <row r="3" spans="1:10" ht="33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</row>
    <row r="4" ht="15">
      <c r="A4" s="1"/>
    </row>
    <row r="5" spans="1:10" ht="67.5" customHeight="1">
      <c r="A5" s="22" t="s">
        <v>49</v>
      </c>
      <c r="B5" s="22"/>
      <c r="C5" s="22"/>
      <c r="D5" s="22"/>
      <c r="E5" s="22"/>
      <c r="F5" s="22"/>
      <c r="G5" s="22"/>
      <c r="H5" s="22"/>
      <c r="I5" s="22"/>
      <c r="J5" s="22"/>
    </row>
    <row r="6" spans="1:8" ht="16.5">
      <c r="A6" s="2"/>
      <c r="F6" s="8"/>
      <c r="H6" s="8"/>
    </row>
    <row r="7" ht="15.75" thickBot="1">
      <c r="A7" s="1"/>
    </row>
    <row r="8" spans="1:10" ht="32.25" customHeight="1" thickBot="1">
      <c r="A8" s="25" t="s">
        <v>0</v>
      </c>
      <c r="B8" s="25" t="s">
        <v>1</v>
      </c>
      <c r="C8" s="25" t="s">
        <v>2</v>
      </c>
      <c r="D8" s="24" t="s">
        <v>50</v>
      </c>
      <c r="E8" s="24"/>
      <c r="F8" s="25" t="s">
        <v>3</v>
      </c>
      <c r="H8" s="24" t="s">
        <v>53</v>
      </c>
      <c r="I8" s="24"/>
      <c r="J8" s="20" t="s">
        <v>3</v>
      </c>
    </row>
    <row r="9" spans="1:10" ht="15.75" thickBot="1">
      <c r="A9" s="26"/>
      <c r="B9" s="26"/>
      <c r="C9" s="26"/>
      <c r="D9" s="3" t="s">
        <v>4</v>
      </c>
      <c r="E9" s="6" t="s">
        <v>5</v>
      </c>
      <c r="F9" s="26"/>
      <c r="H9" s="3" t="s">
        <v>4</v>
      </c>
      <c r="I9" s="6" t="s">
        <v>5</v>
      </c>
      <c r="J9" s="20"/>
    </row>
    <row r="10" spans="1:12" ht="38.25" customHeight="1" thickBot="1">
      <c r="A10" s="4" t="s">
        <v>6</v>
      </c>
      <c r="B10" s="5" t="s">
        <v>7</v>
      </c>
      <c r="C10" s="3" t="s">
        <v>8</v>
      </c>
      <c r="D10" s="7">
        <f>'[1]Расчёт расходов'!$Y$119</f>
        <v>547371.823941963</v>
      </c>
      <c r="E10" s="7">
        <f>'[1]Расчёт расходов'!$AB$119</f>
        <v>521379.97071833734</v>
      </c>
      <c r="F10" s="5"/>
      <c r="H10" s="7">
        <f>'[1]Расчёт расходов'!$AE$120</f>
        <v>514560.96892843966</v>
      </c>
      <c r="I10" s="12">
        <v>477070</v>
      </c>
      <c r="J10" s="11"/>
      <c r="K10" s="8"/>
      <c r="L10" s="8"/>
    </row>
    <row r="11" spans="1:10" ht="38.25" customHeight="1" thickBot="1">
      <c r="A11" s="4" t="s">
        <v>9</v>
      </c>
      <c r="B11" s="5" t="s">
        <v>10</v>
      </c>
      <c r="C11" s="3" t="s">
        <v>8</v>
      </c>
      <c r="D11" s="7">
        <f>D10</f>
        <v>547371.823941963</v>
      </c>
      <c r="E11" s="7">
        <f>E10</f>
        <v>521379.97071833734</v>
      </c>
      <c r="F11" s="5"/>
      <c r="H11" s="7">
        <f>H10</f>
        <v>514560.96892843966</v>
      </c>
      <c r="I11" s="9">
        <f>I10</f>
        <v>477070</v>
      </c>
      <c r="J11" s="11"/>
    </row>
    <row r="12" spans="1:11" ht="38.25" customHeight="1" thickBot="1">
      <c r="A12" s="4" t="s">
        <v>11</v>
      </c>
      <c r="B12" s="5" t="s">
        <v>47</v>
      </c>
      <c r="C12" s="3" t="s">
        <v>8</v>
      </c>
      <c r="D12" s="5">
        <v>202818.07012559514</v>
      </c>
      <c r="E12" s="7">
        <f>'[1]Расчёт расходов'!$AB$60</f>
        <v>204222.70777457807</v>
      </c>
      <c r="F12" s="5"/>
      <c r="H12" s="7">
        <f>'[1]Расчёт расходов'!$AE$60</f>
        <v>188233.66297389878</v>
      </c>
      <c r="I12" s="9">
        <v>142554.38</v>
      </c>
      <c r="J12" s="11"/>
      <c r="K12" s="8"/>
    </row>
    <row r="13" spans="1:10" ht="25.5" customHeight="1" thickBot="1">
      <c r="A13" s="4" t="s">
        <v>12</v>
      </c>
      <c r="B13" s="5" t="s">
        <v>13</v>
      </c>
      <c r="C13" s="3" t="s">
        <v>8</v>
      </c>
      <c r="D13" s="7">
        <f>'[1]Расчёт расходов'!$Y$27+'[1]Расчёт расходов'!$Y$34</f>
        <v>93341.54</v>
      </c>
      <c r="E13" s="7">
        <f>'[1]Расчёт расходов'!$AB$27+'[1]Расчёт расходов'!$AB$34</f>
        <v>81836.4154</v>
      </c>
      <c r="F13" s="5"/>
      <c r="H13" s="7">
        <f>'[1]Расчёт расходов'!$AE$27+'[1]Расчёт расходов'!$AE$34</f>
        <v>86562.63126394112</v>
      </c>
      <c r="I13" s="9">
        <f>31286.39+35059.66</f>
        <v>66346.05</v>
      </c>
      <c r="J13" s="11"/>
    </row>
    <row r="14" spans="1:10" ht="25.5" customHeight="1" thickBot="1">
      <c r="A14" s="4" t="s">
        <v>14</v>
      </c>
      <c r="B14" s="5" t="s">
        <v>15</v>
      </c>
      <c r="C14" s="3" t="s">
        <v>8</v>
      </c>
      <c r="D14" s="7">
        <f>'[1]Расчёт расходов'!$Y$34</f>
        <v>43170.34</v>
      </c>
      <c r="E14" s="7">
        <f>'[1]Расчёт расходов'!$AB$34</f>
        <v>40068.15056</v>
      </c>
      <c r="F14" s="5"/>
      <c r="H14" s="7">
        <f>'[1]Расчёт расходов'!$AE$34</f>
        <v>40035.10358795203</v>
      </c>
      <c r="I14" s="9">
        <v>35059.66</v>
      </c>
      <c r="J14" s="11"/>
    </row>
    <row r="15" spans="1:10" ht="25.5" customHeight="1" thickBot="1">
      <c r="A15" s="4" t="s">
        <v>16</v>
      </c>
      <c r="B15" s="5" t="s">
        <v>17</v>
      </c>
      <c r="C15" s="3" t="s">
        <v>8</v>
      </c>
      <c r="D15" s="7">
        <f>'[1]Расчёт расходов'!$Y$32</f>
        <v>91817.29012559516</v>
      </c>
      <c r="E15" s="7">
        <f>'[1]Расчёт расходов'!$AB$32</f>
        <v>87185.35071457809</v>
      </c>
      <c r="F15" s="5"/>
      <c r="H15" s="7">
        <f>'[1]Расчёт расходов'!$AE$32</f>
        <v>85149.07970016562</v>
      </c>
      <c r="I15" s="9">
        <v>73039.49</v>
      </c>
      <c r="J15" s="11"/>
    </row>
    <row r="16" spans="1:10" ht="25.5" customHeight="1" thickBot="1">
      <c r="A16" s="4" t="s">
        <v>18</v>
      </c>
      <c r="B16" s="5" t="s">
        <v>15</v>
      </c>
      <c r="C16" s="3" t="s">
        <v>8</v>
      </c>
      <c r="D16" s="5"/>
      <c r="E16" s="5"/>
      <c r="F16" s="5"/>
      <c r="H16" s="5"/>
      <c r="I16" s="10"/>
      <c r="J16" s="11"/>
    </row>
    <row r="17" spans="1:10" ht="25.5" customHeight="1" thickBot="1">
      <c r="A17" s="4" t="s">
        <v>19</v>
      </c>
      <c r="B17" s="5" t="s">
        <v>20</v>
      </c>
      <c r="C17" s="3" t="s">
        <v>8</v>
      </c>
      <c r="D17" s="7">
        <f>'[1]Расчёт расходов'!$Y$35+'[1]Расчёт расходов'!$Y$52+'[1]Расчёт расходов'!$Y$56</f>
        <v>17659.239999999994</v>
      </c>
      <c r="E17" s="7">
        <f>'[1]Расчёт расходов'!$AB$35+'[1]Расчёт расходов'!$AB$52+'[1]Расчёт расходов'!$AB$56</f>
        <v>35200.94166</v>
      </c>
      <c r="F17" s="5"/>
      <c r="H17" s="7">
        <f>'[1]Расчёт расходов'!$AE$35+'[1]Расчёт расходов'!$AE$52+'[1]Расчёт расходов'!$AE$56</f>
        <v>16521.952009792032</v>
      </c>
      <c r="I17" s="9">
        <f>-6187.05+251.24+9104.65</f>
        <v>3168.8399999999992</v>
      </c>
      <c r="J17" s="11"/>
    </row>
    <row r="18" spans="1:11" ht="38.25" customHeight="1" thickBot="1">
      <c r="A18" s="4" t="s">
        <v>21</v>
      </c>
      <c r="B18" s="5" t="s">
        <v>22</v>
      </c>
      <c r="C18" s="3" t="s">
        <v>8</v>
      </c>
      <c r="D18" s="7">
        <f>'[1]Расчёт расходов'!$Y$89</f>
        <v>344553.7538163679</v>
      </c>
      <c r="E18" s="7">
        <f>'[1]Расчёт расходов'!$AB$89</f>
        <v>310665.56294375926</v>
      </c>
      <c r="F18" s="5"/>
      <c r="H18" s="7">
        <f>'[1]Расчёт расходов'!$AE$89</f>
        <v>303028.3394640482</v>
      </c>
      <c r="I18" s="9">
        <v>273650.34</v>
      </c>
      <c r="J18" s="11"/>
      <c r="K18" s="8"/>
    </row>
    <row r="19" spans="1:10" ht="59.25" customHeight="1" thickBot="1">
      <c r="A19" s="4" t="s">
        <v>23</v>
      </c>
      <c r="B19" s="5" t="s">
        <v>24</v>
      </c>
      <c r="C19" s="3" t="s">
        <v>8</v>
      </c>
      <c r="D19" s="7">
        <f>'[1]Расчёт расходов'!$Y$68</f>
        <v>37261.135</v>
      </c>
      <c r="E19" s="7">
        <f>'[1]Расчёт расходов'!$AB$68</f>
        <v>24707.0313</v>
      </c>
      <c r="F19" s="5"/>
      <c r="H19" s="7">
        <f>'[1]Расчёт расходов'!$AE$68</f>
        <v>7763</v>
      </c>
      <c r="I19" s="9">
        <v>6107.88</v>
      </c>
      <c r="J19" s="14" t="s">
        <v>57</v>
      </c>
    </row>
    <row r="20" spans="1:10" ht="88.5" customHeight="1" thickBot="1">
      <c r="A20" s="4" t="s">
        <v>25</v>
      </c>
      <c r="B20" s="5" t="s">
        <v>26</v>
      </c>
      <c r="C20" s="3" t="s">
        <v>8</v>
      </c>
      <c r="D20" s="7">
        <f>'[1]Расчёт расходов'!$Y$77</f>
        <v>29786.896994365943</v>
      </c>
      <c r="E20" s="7">
        <f>'[1]Расчёт расходов'!$AB$77</f>
        <v>24989.011105777427</v>
      </c>
      <c r="F20" s="5"/>
      <c r="H20" s="7">
        <f>'[1]Расчёт расходов'!$AE$77</f>
        <v>25544.723910049684</v>
      </c>
      <c r="I20" s="9">
        <v>21381.06</v>
      </c>
      <c r="J20" s="14" t="s">
        <v>58</v>
      </c>
    </row>
    <row r="21" spans="1:10" ht="53.25" customHeight="1" thickBot="1">
      <c r="A21" s="4" t="s">
        <v>27</v>
      </c>
      <c r="B21" s="5" t="s">
        <v>28</v>
      </c>
      <c r="C21" s="3" t="s">
        <v>8</v>
      </c>
      <c r="D21" s="7">
        <f>'[1]Расчёт расходов'!$Y$87</f>
        <v>34153</v>
      </c>
      <c r="E21" s="7">
        <f>'[1]Расчёт расходов'!$AB$87</f>
        <v>20503.71</v>
      </c>
      <c r="F21" s="5"/>
      <c r="H21" s="7">
        <f>'[1]Расчёт расходов'!$AE$87</f>
        <v>36900</v>
      </c>
      <c r="I21" s="9">
        <v>13258.6</v>
      </c>
      <c r="J21" s="15" t="s">
        <v>54</v>
      </c>
    </row>
    <row r="22" spans="1:10" ht="57.75" customHeight="1" thickBot="1">
      <c r="A22" s="4" t="s">
        <v>29</v>
      </c>
      <c r="B22" s="5" t="s">
        <v>30</v>
      </c>
      <c r="C22" s="3" t="s">
        <v>8</v>
      </c>
      <c r="D22" s="7">
        <f>'[1]Расчёт расходов'!$Y$81</f>
        <v>10351.5</v>
      </c>
      <c r="E22" s="7">
        <f>'[1]Расчёт расходов'!$AB$81</f>
        <v>9377.2927</v>
      </c>
      <c r="F22" s="5"/>
      <c r="H22" s="7">
        <f>'[1]Расчёт расходов'!$AE$81</f>
        <v>10937.338962353952</v>
      </c>
      <c r="I22" s="9">
        <v>5590.86</v>
      </c>
      <c r="J22" s="14" t="s">
        <v>55</v>
      </c>
    </row>
    <row r="23" spans="1:10" ht="25.5" customHeight="1" thickBot="1">
      <c r="A23" s="4" t="s">
        <v>31</v>
      </c>
      <c r="B23" s="5" t="s">
        <v>32</v>
      </c>
      <c r="C23" s="3" t="s">
        <v>8</v>
      </c>
      <c r="D23" s="7">
        <f>'[1]Расчёт расходов'!$Y$72</f>
        <v>2355.62</v>
      </c>
      <c r="E23" s="7">
        <f>'[1]Расчёт расходов'!$AB$72</f>
        <v>2171.0333199999995</v>
      </c>
      <c r="F23" s="5"/>
      <c r="H23" s="7">
        <f>'[1]Расчёт расходов'!$AE$72</f>
        <v>1900.32</v>
      </c>
      <c r="I23" s="9">
        <v>3993.52</v>
      </c>
      <c r="J23" s="13"/>
    </row>
    <row r="24" spans="1:10" ht="63.75" customHeight="1" thickBot="1">
      <c r="A24" s="4" t="s">
        <v>33</v>
      </c>
      <c r="B24" s="5" t="s">
        <v>34</v>
      </c>
      <c r="C24" s="3" t="s">
        <v>8</v>
      </c>
      <c r="D24" s="5"/>
      <c r="E24" s="7">
        <f>'[1]Расчёт расходов'!$AB$97</f>
        <v>6491.7</v>
      </c>
      <c r="F24" s="5"/>
      <c r="H24" s="5"/>
      <c r="I24" s="12">
        <v>60865.68</v>
      </c>
      <c r="J24" s="13"/>
    </row>
    <row r="25" spans="1:10" ht="68.25" customHeight="1" thickBot="1">
      <c r="A25" s="4" t="s">
        <v>35</v>
      </c>
      <c r="B25" s="5" t="s">
        <v>36</v>
      </c>
      <c r="C25" s="3" t="s">
        <v>8</v>
      </c>
      <c r="D25" s="7">
        <f>'[1]Расчёт расходов'!$Y$80</f>
        <v>137133.13999999996</v>
      </c>
      <c r="E25" s="7">
        <f>'[1]Расчёт расходов'!$AB$80</f>
        <v>111879.21990999999</v>
      </c>
      <c r="F25" s="5"/>
      <c r="H25" s="7">
        <f>'[1]Расчёт расходов'!$AE$80</f>
        <v>119494.78287999998</v>
      </c>
      <c r="I25" s="9">
        <v>99007.28</v>
      </c>
      <c r="J25" s="14" t="s">
        <v>56</v>
      </c>
    </row>
    <row r="26" spans="1:10" ht="30.75" thickBot="1">
      <c r="A26" s="4" t="s">
        <v>37</v>
      </c>
      <c r="B26" s="5" t="s">
        <v>38</v>
      </c>
      <c r="C26" s="3" t="s">
        <v>8</v>
      </c>
      <c r="D26" s="7">
        <f>D14</f>
        <v>43170.34</v>
      </c>
      <c r="E26" s="7">
        <f>E14</f>
        <v>40068.15056</v>
      </c>
      <c r="F26" s="5"/>
      <c r="H26" s="7">
        <f>H14</f>
        <v>40035.10358795203</v>
      </c>
      <c r="I26" s="9">
        <f>I14</f>
        <v>35059.66</v>
      </c>
      <c r="J26" s="13"/>
    </row>
    <row r="27" spans="1:10" ht="51.75" customHeight="1" thickBot="1">
      <c r="A27" s="4" t="s">
        <v>39</v>
      </c>
      <c r="B27" s="5" t="s">
        <v>40</v>
      </c>
      <c r="C27" s="3" t="s">
        <v>8</v>
      </c>
      <c r="D27" s="7">
        <f>D25</f>
        <v>137133.13999999996</v>
      </c>
      <c r="E27" s="7">
        <f>E25</f>
        <v>111879.21990999999</v>
      </c>
      <c r="F27" s="5"/>
      <c r="H27" s="7">
        <f>H25</f>
        <v>119494.78287999998</v>
      </c>
      <c r="I27" s="9">
        <f>I25</f>
        <v>99007.28</v>
      </c>
      <c r="J27" s="13"/>
    </row>
    <row r="28" spans="1:10" ht="51.75" customHeight="1" thickBot="1">
      <c r="A28" s="4" t="s">
        <v>41</v>
      </c>
      <c r="B28" s="5" t="s">
        <v>42</v>
      </c>
      <c r="C28" s="3" t="s">
        <v>8</v>
      </c>
      <c r="D28" s="7">
        <f>D27</f>
        <v>137133.13999999996</v>
      </c>
      <c r="E28" s="7">
        <f>E25</f>
        <v>111879.21990999999</v>
      </c>
      <c r="F28" s="5"/>
      <c r="H28" s="7">
        <f>H27</f>
        <v>119494.78287999998</v>
      </c>
      <c r="I28" s="9">
        <f>I25</f>
        <v>99007.28</v>
      </c>
      <c r="J28" s="13"/>
    </row>
    <row r="29" spans="1:5" ht="15">
      <c r="A29" s="1"/>
      <c r="E29" s="8"/>
    </row>
    <row r="30" spans="1:6" ht="16.5">
      <c r="A30" s="17"/>
      <c r="B30" s="17"/>
      <c r="C30" s="17"/>
      <c r="D30" s="17"/>
      <c r="E30" s="17"/>
      <c r="F30" s="17"/>
    </row>
    <row r="31" spans="1:6" ht="16.5">
      <c r="A31" s="18" t="s">
        <v>43</v>
      </c>
      <c r="B31" s="18"/>
      <c r="C31" s="18"/>
      <c r="D31" s="18"/>
      <c r="E31" s="18"/>
      <c r="F31" s="18"/>
    </row>
    <row r="32" spans="1:10" ht="62.25" customHeight="1">
      <c r="A32" s="16" t="s">
        <v>44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32.25" customHeight="1">
      <c r="A33" s="16" t="s">
        <v>45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33" customHeight="1">
      <c r="A34" s="16" t="s">
        <v>46</v>
      </c>
      <c r="B34" s="16"/>
      <c r="C34" s="16"/>
      <c r="D34" s="16"/>
      <c r="E34" s="16"/>
      <c r="F34" s="16"/>
      <c r="G34" s="16"/>
      <c r="H34" s="16"/>
      <c r="I34" s="16"/>
      <c r="J34" s="16"/>
    </row>
  </sheetData>
  <sheetProtection/>
  <mergeCells count="16">
    <mergeCell ref="A34:J34"/>
    <mergeCell ref="A1:B1"/>
    <mergeCell ref="D1:J1"/>
    <mergeCell ref="A3:J3"/>
    <mergeCell ref="A5:J5"/>
    <mergeCell ref="A8:A9"/>
    <mergeCell ref="B8:B9"/>
    <mergeCell ref="C8:C9"/>
    <mergeCell ref="D8:E8"/>
    <mergeCell ref="F8:F9"/>
    <mergeCell ref="H8:I8"/>
    <mergeCell ref="J8:J9"/>
    <mergeCell ref="A30:F30"/>
    <mergeCell ref="A31:F31"/>
    <mergeCell ref="A32:J32"/>
    <mergeCell ref="A33:J33"/>
  </mergeCells>
  <printOptions/>
  <pageMargins left="1.220472440944882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Писчасова Екатерина Сергеевна</dc:creator>
  <cp:keywords/>
  <dc:description/>
  <cp:lastModifiedBy>Антонов Сергей Петрович</cp:lastModifiedBy>
  <cp:lastPrinted>2014-03-27T13:00:21Z</cp:lastPrinted>
  <dcterms:created xsi:type="dcterms:W3CDTF">2013-03-01T07:46:29Z</dcterms:created>
  <dcterms:modified xsi:type="dcterms:W3CDTF">2017-06-02T12:27:20Z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d4881795-6cde-496c-bacf-7ae0e1fce702</vt:lpwstr>
  </property>
  <property fmtid="{D5CDD505-2E9C-101B-9397-08002B2CF9AE}" pid="4" name="url">
    <vt:lpwstr/>
  </property>
  <property fmtid="{D5CDD505-2E9C-101B-9397-08002B2CF9AE}" pid="5" name="_dlc_DocId">
    <vt:lpwstr>DZQQNTZWJNVN-2-1053</vt:lpwstr>
  </property>
  <property fmtid="{D5CDD505-2E9C-101B-9397-08002B2CF9AE}" pid="6" name="_dlc_DocIdUrl">
    <vt:lpwstr>http://info.kom-tech.ru:8090/_layouts/DocIdRedir.aspx?ID=DZQQNTZWJNVN-2-1053, DZQQNTZWJNVN-2-1053</vt:lpwstr>
  </property>
</Properties>
</file>